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LRF - Publicações\2025\RREO - 6º Bim (geral - ensino - saúde)\"/>
    </mc:Choice>
  </mc:AlternateContent>
  <bookViews>
    <workbookView xWindow="-120" yWindow="-120" windowWidth="29040" windowHeight="1572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D28" i="1" s="1"/>
  <c r="C22" i="1"/>
  <c r="C25" i="1" s="1"/>
  <c r="C28" i="1" s="1"/>
  <c r="B22" i="1"/>
  <c r="D10" i="1"/>
  <c r="C10" i="1"/>
  <c r="B25" i="1" l="1"/>
  <c r="B28" i="1" s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<sst xmlns="http://schemas.openxmlformats.org/spreadsheetml/2006/main" count="32" uniqueCount="32">
  <si>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</si>
  <si>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</si>
  <si>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</si>
  <si>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</si>
  <si>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</si>
  <si>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</si>
  <si>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</si>
  <si>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</si>
  <si>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</si>
  <si>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</si>
  <si>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</si>
  <si>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</si>
  <si>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</si>
  <si>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</si>
  <si>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</si>
  <si>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</si>
  <si>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</si>
  <si>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</si>
  <si>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</si>
  <si>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</si>
  <si>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</si>
  <si>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</si>
  <si>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</si>
  <si>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</si>
  <si>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</si>
  <si>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</si>
  <si>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</si>
  <si>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</si>
  <si>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>DR. CUSTÓDIO TAVARES DIAS NETO</t>
  </si>
  <si>
    <t>DRA. HELOISA CARLA SALATINO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</si>
  <si>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</si>
  <si>
    <t xml:space="preserve">EXERCÍCIO DE 2025   -  6º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</si>
</sst>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5" t="s">
        <v>0</v>
      </c>
      <c r="B1" s="55"/>
      <c r="C1" s="55"/>
      <c r="D1" s="55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5"/>
      <c r="B2" s="55"/>
      <c r="C2" s="55"/>
      <c r="D2" s="55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5"/>
      <c r="B3" s="55"/>
      <c r="C3" s="55"/>
      <c r="D3" s="55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1" t="s">
        <v>31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1347526000</v>
      </c>
      <c r="D9" s="14">
        <v>1436922936.1600001</v>
      </c>
      <c r="E9" s="12"/>
    </row>
    <row r="10" spans="1:12">
      <c r="A10" s="15" t="s">
        <v>7</v>
      </c>
      <c r="B10" s="10"/>
      <c r="C10" s="16">
        <f>C9*15%</f>
        <v>202128900</v>
      </c>
      <c r="D10" s="16">
        <f>D9*15%</f>
        <v>215538440.42399999</v>
      </c>
      <c r="E10" s="12"/>
    </row>
    <row r="11" spans="1:12">
      <c r="A11" s="12"/>
      <c r="B11" s="12"/>
      <c r="C11" s="12"/>
      <c r="D11" s="12"/>
      <c r="E11" s="12"/>
    </row>
    <row r="12" spans="1:12">
      <c r="A12" s="52" t="s">
        <v>8</v>
      </c>
      <c r="B12" s="54" t="s">
        <v>9</v>
      </c>
      <c r="C12" s="56" t="s">
        <v>10</v>
      </c>
      <c r="D12" s="56"/>
      <c r="E12" s="56"/>
    </row>
    <row r="13" spans="1:12">
      <c r="A13" s="53"/>
      <c r="B13" s="54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459695574.42000002</v>
      </c>
      <c r="C15" s="24">
        <v>418304782.11000001</v>
      </c>
      <c r="D15" s="24">
        <v>389829112.27999997</v>
      </c>
      <c r="E15" s="24">
        <v>362258555.61000001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459695574.42000002</v>
      </c>
      <c r="C25" s="24">
        <f>SUM(C15-C22)</f>
        <v>418304782.11000001</v>
      </c>
      <c r="D25" s="24">
        <f>SUM(D15-D22)</f>
        <v>389829112.27999997</v>
      </c>
      <c r="E25" s="24">
        <f>SUM(E15-E22)</f>
        <v>362258555.61000001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34.114041170263135</v>
      </c>
      <c r="C28" s="24">
        <f>SUM(C25/D9)*100</f>
        <v>29.11114935835516</v>
      </c>
      <c r="D28" s="24">
        <f>SUM(D25/D9)*100</f>
        <v>27.129437666418653</v>
      </c>
      <c r="E28" s="24">
        <f>SUM(E25/D9)*100</f>
        <v>25.210715654528521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30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28</v>
      </c>
      <c r="B32" s="45"/>
      <c r="D32" s="46" t="s">
        <v>22</v>
      </c>
      <c r="E32" s="47"/>
      <c r="F32" s="1"/>
    </row>
    <row r="33" spans="1:7">
      <c r="A33" s="48" t="s">
        <v>20</v>
      </c>
      <c r="B33" s="45"/>
      <c r="D33" s="46" t="s">
        <v>23</v>
      </c>
      <c r="E33" s="47"/>
      <c r="F33" s="46"/>
    </row>
    <row r="34" spans="1:7">
      <c r="A34" s="49"/>
      <c r="D34" s="1" t="s">
        <v>24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29</v>
      </c>
      <c r="D37" s="46" t="s">
        <v>25</v>
      </c>
      <c r="E37" s="47"/>
      <c r="F37" s="1"/>
      <c r="G37" s="1"/>
    </row>
    <row r="38" spans="1:7">
      <c r="A38" s="48" t="s">
        <v>21</v>
      </c>
      <c r="D38" s="46" t="s">
        <v>27</v>
      </c>
      <c r="E38" s="47"/>
    </row>
    <row r="39" spans="1:7">
      <c r="D39" s="46" t="s">
        <v>26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2025-11-26T16:32:33Z</cp:lastPrinted>
  <dcterms:created xsi:type="dcterms:W3CDTF">2015-04-01T11:09:00Z</dcterms:created>
  <dcterms:modified xsi:type="dcterms:W3CDTF">2026-01-23T21:49:19Z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