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LRF - Publicações\RREO - 4º Bim (geral - ensino - saúde)\"/>
    </mc:Choice>
  </mc:AlternateContent>
  <xr:revisionPtr revIDLastSave="0" documentId="13_ncr:1_{D1824E9E-D311-4BB8-BC9A-54E7FD04FD7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c Proprio Saúde" sheetId="1" r:id="rId1"/>
  </sheets>
  <calcPr calcId="181029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D28" i="1" s="1"/>
  <c r="C22" i="1"/>
  <c r="C25" i="1" s="1"/>
  <c r="C28" i="1" s="1"/>
  <c r="B22" i="1"/>
  <c r="D10" i="1"/>
  <c r="C10" i="1"/>
  <c r="B25" i="1" l="1"/>
  <c r="B28" i="1" s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<sst xmlns="http://schemas.openxmlformats.org/spreadsheetml/2006/main" count="32" uniqueCount="32">
  <si>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</si>
  <si>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</si>
  <si>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</si>
  <si>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</si>
  <si>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</si>
  <si>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</si>
  <si>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</si>
  <si>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</si>
  <si>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</si>
  <si>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</si>
  <si>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</si>
  <si>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</si>
  <si>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</si>
  <si>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</si>
  <si>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</si>
  <si>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</si>
  <si>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</si>
  <si>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</si>
  <si>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</si>
  <si>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</si>
  <si>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</si>
  <si>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</si>
  <si>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CONTADOR</t>
  </si>
  <si>
    <t>DR. CUSTÓDIO TAVARES DIAS NETO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</si>
  <si>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</si>
  <si>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>MARIA DA PENHA F. DA SILVA</t>
  </si>
  <si>
    <t>CONTADORA</t>
  </si>
  <si>
    <t>CRC-DF 014418/O-8</t>
  </si>
  <si>
    <t>FELIPE ROCHA PAIAO</t>
  </si>
  <si>
    <t>CRC-SP 347503/O-8</t>
  </si>
  <si>
    <t>DR. FÁBIO BRITO</t>
  </si>
  <si>
    <t xml:space="preserve">EXERCÍCIO DE 2026   -  4º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</si>
</sst>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9"/>
  <sheetViews>
    <sheetView tabSelected="1" workbookViewId="0">
      <selection activeCell="E8" sqref="E8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1513994000</v>
      </c>
      <c r="D9" s="14">
        <v>1081538933.98</v>
      </c>
      <c r="E9" s="12"/>
    </row>
    <row r="10" spans="1:12">
      <c r="A10" s="15" t="s">
        <v>7</v>
      </c>
      <c r="B10" s="10"/>
      <c r="C10" s="16">
        <f>C9*15%</f>
        <v>227099100</v>
      </c>
      <c r="D10" s="16">
        <f>D9*15%</f>
        <v>162230840.097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536665812.43000001</v>
      </c>
      <c r="C15" s="24">
        <v>387997484.47000003</v>
      </c>
      <c r="D15" s="24">
        <v>274785920.80000001</v>
      </c>
      <c r="E15" s="24">
        <v>248873768.88999999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536665812.43000001</v>
      </c>
      <c r="C25" s="24">
        <f>SUM(C15-C22)</f>
        <v>387997484.47000003</v>
      </c>
      <c r="D25" s="24">
        <f>SUM(D15-D22)</f>
        <v>274785920.80000001</v>
      </c>
      <c r="E25" s="24">
        <f>SUM(E15-E22)</f>
        <v>248873768.88999999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35.447023728627727</v>
      </c>
      <c r="C28" s="24">
        <f>SUM(C25/D9)*100</f>
        <v>35.874573931628326</v>
      </c>
      <c r="D28" s="24">
        <f>SUM(D25/D9)*100</f>
        <v>25.406937482019615</v>
      </c>
      <c r="E28" s="24">
        <f>SUM(E25/D9)*100</f>
        <v>23.011078110166508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24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23</v>
      </c>
      <c r="B32" s="45"/>
      <c r="D32" s="46" t="s">
        <v>25</v>
      </c>
      <c r="E32" s="46"/>
      <c r="F32" s="1"/>
    </row>
    <row r="33" spans="1:7">
      <c r="A33" s="48" t="s">
        <v>20</v>
      </c>
      <c r="B33" s="45"/>
      <c r="D33" s="1" t="s">
        <v>26</v>
      </c>
      <c r="E33" s="46"/>
      <c r="F33" s="46"/>
    </row>
    <row r="34" spans="1:7">
      <c r="A34" s="49"/>
      <c r="D34" s="46" t="s">
        <v>27</v>
      </c>
      <c r="E34" s="1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30</v>
      </c>
      <c r="D37" s="46" t="s">
        <v>28</v>
      </c>
      <c r="E37" s="47"/>
      <c r="F37" s="1"/>
      <c r="G37" s="1"/>
    </row>
    <row r="38" spans="1:7">
      <c r="A38" s="48" t="s">
        <v>21</v>
      </c>
      <c r="D38" s="46" t="s">
        <v>22</v>
      </c>
      <c r="E38" s="47"/>
    </row>
    <row r="39" spans="1:7">
      <c r="D39" s="46" t="s">
        <v>29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Edina Martins Queiroz</cp:lastModifiedBy>
  <cp:lastPrinted>2025-11-26T16:32:33Z</cp:lastPrinted>
  <dcterms:created xsi:type="dcterms:W3CDTF">2015-04-01T11:09:00Z</dcterms:created>
  <dcterms:modified xsi:type="dcterms:W3CDTF">2026-09-16T17:47:12Z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